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<sst xmlns="http://schemas.openxmlformats.org/spreadsheetml/2006/main" count="48" uniqueCount="47">
  <si>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Replacement Budgeting</t>
  </si>
  <si>
    <t>Item</t>
  </si>
  <si>
    <t>Item Description</t>
  </si>
  <si>
    <t>Cost to Replace</t>
  </si>
  <si>
    <t>Estimated</t>
  </si>
  <si>
    <t>Cost/Year</t>
  </si>
  <si>
    <t>Reserve</t>
  </si>
  <si>
    <t>#</t>
  </si>
  <si>
    <t>Today's $</t>
  </si>
  <si>
    <t>Life - Years</t>
  </si>
  <si>
    <t>Col. 3/Col.4</t>
  </si>
  <si>
    <t>Col. 3 x Col. 7</t>
  </si>
  <si>
    <t>Family sedan</t>
  </si>
  <si>
    <t>Replace roof</t>
  </si>
  <si>
    <t>Exterior paint</t>
  </si>
  <si>
    <t>Large screen TV</t>
  </si>
  <si>
    <t>Furnace</t>
  </si>
  <si>
    <t>Carpet</t>
  </si>
  <si>
    <t>Air conditioning</t>
  </si>
  <si>
    <t>Interior paint</t>
  </si>
  <si>
    <t>Drapes</t>
  </si>
  <si>
    <t>Computer</t>
  </si>
  <si>
    <t>Freezer</t>
  </si>
  <si>
    <t>Hot water heater</t>
  </si>
  <si>
    <t>Dishwasher</t>
  </si>
  <si>
    <t>Refrigerator</t>
  </si>
  <si>
    <t>Washing machine</t>
  </si>
  <si>
    <t>Dryer</t>
  </si>
  <si>
    <t>Mattress</t>
  </si>
  <si>
    <t>This discipline will help people reduce the amount of money that they would otherwise borrow.</t>
  </si>
  <si>
    <t>(1) Total&gt;</t>
  </si>
  <si>
    <t>(2) Total&gt;</t>
  </si>
  <si>
    <t>(2)  Retirees should consider this amount of their retirement savings for a Replacement Reserve.</t>
  </si>
  <si>
    <t>Enter whatever items you think are important to you.  You can only make entries in blue cells.</t>
  </si>
  <si>
    <t>Exercise equipment</t>
  </si>
  <si>
    <t>Current Age</t>
  </si>
  <si>
    <t>Years</t>
  </si>
  <si>
    <t>Units to be bought</t>
  </si>
  <si>
    <t>(1) Workers should strive to save this much each year for a reserve to reduce borrowing.  They</t>
  </si>
  <si>
    <t>(YTL  + Col.5)/Col. 4</t>
  </si>
  <si>
    <t xml:space="preserve">retirement savings should then be used to calculate annual budgets for all other expenses. </t>
  </si>
  <si>
    <t>The Replacement Reserve will be used to pay for whatever items are listed.  The remaining</t>
  </si>
  <si>
    <t>may want to save more if an item is nearing its service life and for a future retirement reserve.</t>
  </si>
  <si>
    <r>
      <t>Years Yet To Live (</t>
    </r>
    <r>
      <rPr>
        <b/>
        <sz val="11"/>
        <color indexed="10"/>
        <rFont val="Calibri"/>
        <family val="2"/>
      </rPr>
      <t>YTL</t>
    </r>
    <r>
      <rPr>
        <b/>
        <sz val="11"/>
        <rFont val="Calibri"/>
        <family val="2"/>
      </rPr>
      <t>) in retirement-&gt;</t>
    </r>
  </si>
  <si>
    <t>Change Log:</t>
  </si>
  <si>
    <t>1/18/15.  Changed the YTL cell color from yellow to blue.</t>
  </si>
  <si>
    <t>This is one of a number of free programs from www.analyzenow.com to help people better plan!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</si>
</sst>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 horizontal="left"/>
    </xf>
    <xf numFmtId="0" fontId="40" fillId="33" borderId="0" xfId="0" applyFont="1" applyFill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 applyProtection="1">
      <alignment horizontal="center"/>
      <protection/>
    </xf>
    <xf numFmtId="0" fontId="0" fillId="33" borderId="10" xfId="0" applyFill="1" applyBorder="1" applyAlignment="1">
      <alignment/>
    </xf>
    <xf numFmtId="0" fontId="0" fillId="33" borderId="10" xfId="0" applyFill="1" applyBorder="1" applyAlignment="1" applyProtection="1">
      <alignment horizontal="center"/>
      <protection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 applyProtection="1">
      <alignment horizontal="center"/>
      <protection/>
    </xf>
    <xf numFmtId="164" fontId="0" fillId="33" borderId="11" xfId="0" applyNumberFormat="1" applyFill="1" applyBorder="1" applyAlignment="1" applyProtection="1">
      <alignment horizontal="center"/>
      <protection/>
    </xf>
    <xf numFmtId="2" fontId="0" fillId="33" borderId="11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>
      <alignment horizontal="right"/>
    </xf>
    <xf numFmtId="6" fontId="0" fillId="6" borderId="11" xfId="0" applyNumberFormat="1" applyFill="1" applyBorder="1" applyAlignment="1" applyProtection="1">
      <alignment/>
      <protection locked="0"/>
    </xf>
    <xf numFmtId="164" fontId="0" fillId="6" borderId="11" xfId="0" applyNumberFormat="1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/>
      <protection locked="0"/>
    </xf>
    <xf numFmtId="0" fontId="39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11" xfId="0" applyFill="1" applyBorder="1" applyAlignment="1" applyProtection="1">
      <alignment horizontal="center"/>
      <protection locked="0"/>
    </xf>
    <xf numFmtId="0" fontId="3" fillId="33" borderId="0" xfId="0" applyFont="1" applyFill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5.140625" style="0" customWidth="1"/>
    <col min="3" max="3" width="18.7109375" style="0" customWidth="1"/>
    <col min="4" max="4" width="15.8515625" style="0" customWidth="1"/>
    <col min="5" max="5" width="10.57421875" style="0" bestFit="1" customWidth="1"/>
    <col min="6" max="6" width="11.57421875" style="0" customWidth="1"/>
    <col min="7" max="7" width="13.421875" style="0" customWidth="1"/>
    <col min="8" max="8" width="19.00390625" style="0" customWidth="1"/>
    <col min="9" max="9" width="12.7109375" style="0" customWidth="1"/>
    <col min="10" max="10" width="5.574218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1"/>
      <c r="B2" s="1"/>
      <c r="C2" s="1"/>
      <c r="D2" s="20" t="s">
        <v>0</v>
      </c>
      <c r="E2" s="1"/>
      <c r="F2" s="1"/>
      <c r="G2" s="1"/>
      <c r="H2" s="1"/>
      <c r="I2" s="1"/>
      <c r="J2" s="1"/>
    </row>
    <row r="3" spans="1:10" ht="23.25">
      <c r="A3" s="1"/>
      <c r="B3" s="1"/>
      <c r="C3" s="1"/>
      <c r="D3" s="20"/>
      <c r="E3" s="1"/>
      <c r="F3" s="1"/>
      <c r="G3" s="1"/>
      <c r="H3" s="1"/>
      <c r="I3" s="1"/>
      <c r="J3" s="1"/>
    </row>
    <row r="4" spans="1:10" ht="15">
      <c r="A4" s="1"/>
      <c r="B4" s="1"/>
      <c r="C4" s="26" t="s">
        <v>46</v>
      </c>
      <c r="D4" s="22"/>
      <c r="E4" s="22"/>
      <c r="F4" s="22"/>
      <c r="G4" s="22"/>
      <c r="H4" s="22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1"/>
      <c r="B6" s="21" t="s">
        <v>29</v>
      </c>
      <c r="C6" s="1"/>
      <c r="D6" s="1"/>
      <c r="E6" s="1"/>
      <c r="F6" s="1"/>
      <c r="G6" s="1"/>
      <c r="H6" s="1"/>
      <c r="I6" s="1"/>
      <c r="J6" s="1"/>
    </row>
    <row r="7" spans="1:10" ht="15.75">
      <c r="A7" s="1"/>
      <c r="B7" s="21" t="s">
        <v>33</v>
      </c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3.25">
      <c r="A10" s="1"/>
      <c r="B10" s="2"/>
      <c r="C10" s="3" t="s">
        <v>0</v>
      </c>
      <c r="D10" s="1"/>
      <c r="E10" s="1"/>
      <c r="F10" s="1"/>
      <c r="G10" s="24" t="s">
        <v>43</v>
      </c>
      <c r="H10" s="23">
        <v>24</v>
      </c>
      <c r="I10" s="1"/>
      <c r="J10" s="1"/>
    </row>
    <row r="11" spans="1:10" ht="15">
      <c r="A11" s="1"/>
      <c r="B11" s="4">
        <v>1</v>
      </c>
      <c r="C11" s="5">
        <v>2</v>
      </c>
      <c r="D11" s="5">
        <v>3</v>
      </c>
      <c r="E11" s="5">
        <v>4</v>
      </c>
      <c r="F11" s="5">
        <v>5</v>
      </c>
      <c r="G11" s="6">
        <v>6</v>
      </c>
      <c r="H11" s="6">
        <v>7</v>
      </c>
      <c r="I11" s="6">
        <v>8</v>
      </c>
      <c r="J11" s="1"/>
    </row>
    <row r="12" spans="1:10" ht="15">
      <c r="A12" s="1"/>
      <c r="B12" s="4" t="s">
        <v>1</v>
      </c>
      <c r="C12" s="7" t="s">
        <v>2</v>
      </c>
      <c r="D12" s="4" t="s">
        <v>3</v>
      </c>
      <c r="E12" s="4" t="s">
        <v>4</v>
      </c>
      <c r="F12" s="4" t="s">
        <v>35</v>
      </c>
      <c r="G12" s="8" t="s">
        <v>5</v>
      </c>
      <c r="H12" s="8" t="s">
        <v>37</v>
      </c>
      <c r="I12" s="8" t="s">
        <v>6</v>
      </c>
      <c r="J12" s="1"/>
    </row>
    <row r="13" spans="1:10" ht="15">
      <c r="A13" s="1"/>
      <c r="B13" s="9" t="s">
        <v>7</v>
      </c>
      <c r="C13" s="10"/>
      <c r="D13" s="9" t="s">
        <v>8</v>
      </c>
      <c r="E13" s="9" t="s">
        <v>9</v>
      </c>
      <c r="F13" s="9" t="s">
        <v>36</v>
      </c>
      <c r="G13" s="11" t="s">
        <v>10</v>
      </c>
      <c r="H13" s="11" t="s">
        <v>39</v>
      </c>
      <c r="I13" s="11" t="s">
        <v>11</v>
      </c>
      <c r="J13" s="1"/>
    </row>
    <row r="14" spans="1:10" ht="15">
      <c r="A14" s="1"/>
      <c r="B14" s="5">
        <v>1</v>
      </c>
      <c r="C14" s="16" t="s">
        <v>12</v>
      </c>
      <c r="D14" s="17">
        <v>15000</v>
      </c>
      <c r="E14" s="18">
        <v>8</v>
      </c>
      <c r="F14" s="18">
        <v>0</v>
      </c>
      <c r="G14" s="12">
        <f>D14/E14</f>
        <v>1875</v>
      </c>
      <c r="H14" s="13">
        <f>($H$10+F14)/E14</f>
        <v>3</v>
      </c>
      <c r="I14" s="12">
        <f>D14*H14</f>
        <v>45000</v>
      </c>
      <c r="J14" s="1"/>
    </row>
    <row r="15" spans="1:10" ht="15">
      <c r="A15" s="1"/>
      <c r="B15" s="5">
        <v>2</v>
      </c>
      <c r="C15" s="19" t="s">
        <v>13</v>
      </c>
      <c r="D15" s="17">
        <v>15000</v>
      </c>
      <c r="E15" s="18">
        <v>25</v>
      </c>
      <c r="F15" s="18">
        <v>5</v>
      </c>
      <c r="G15" s="12">
        <f aca="true" t="shared" si="0" ref="G15:G31">D15/E15</f>
        <v>600</v>
      </c>
      <c r="H15" s="13">
        <f aca="true" t="shared" si="1" ref="H15:H31">($H$10+F15)/E15</f>
        <v>1.16</v>
      </c>
      <c r="I15" s="12">
        <f aca="true" t="shared" si="2" ref="I15:I31">D15*H15</f>
        <v>17400</v>
      </c>
      <c r="J15" s="1"/>
    </row>
    <row r="16" spans="1:10" ht="15">
      <c r="A16" s="1"/>
      <c r="B16" s="5">
        <v>3</v>
      </c>
      <c r="C16" s="19" t="s">
        <v>14</v>
      </c>
      <c r="D16" s="17">
        <v>5000</v>
      </c>
      <c r="E16" s="18">
        <v>10</v>
      </c>
      <c r="F16" s="18">
        <v>5</v>
      </c>
      <c r="G16" s="12">
        <f t="shared" si="0"/>
        <v>500</v>
      </c>
      <c r="H16" s="13">
        <f t="shared" si="1"/>
        <v>2.9</v>
      </c>
      <c r="I16" s="12">
        <f t="shared" si="2"/>
        <v>14500</v>
      </c>
      <c r="J16" s="1"/>
    </row>
    <row r="17" spans="1:10" ht="15">
      <c r="A17" s="1"/>
      <c r="B17" s="5">
        <v>4</v>
      </c>
      <c r="C17" s="19" t="s">
        <v>15</v>
      </c>
      <c r="D17" s="17">
        <v>2000</v>
      </c>
      <c r="E17" s="18">
        <v>7</v>
      </c>
      <c r="F17" s="18">
        <v>2</v>
      </c>
      <c r="G17" s="12">
        <f t="shared" si="0"/>
        <v>285.7142857142857</v>
      </c>
      <c r="H17" s="13">
        <f t="shared" si="1"/>
        <v>3.7142857142857144</v>
      </c>
      <c r="I17" s="12">
        <f t="shared" si="2"/>
        <v>7428.571428571428</v>
      </c>
      <c r="J17" s="1"/>
    </row>
    <row r="18" spans="1:10" ht="15">
      <c r="A18" s="1"/>
      <c r="B18" s="5">
        <v>5</v>
      </c>
      <c r="C18" s="19" t="s">
        <v>16</v>
      </c>
      <c r="D18" s="17">
        <v>2000</v>
      </c>
      <c r="E18" s="18">
        <v>20</v>
      </c>
      <c r="F18" s="18">
        <v>5</v>
      </c>
      <c r="G18" s="12">
        <f t="shared" si="0"/>
        <v>100</v>
      </c>
      <c r="H18" s="13">
        <f t="shared" si="1"/>
        <v>1.45</v>
      </c>
      <c r="I18" s="12">
        <f t="shared" si="2"/>
        <v>2900</v>
      </c>
      <c r="J18" s="1"/>
    </row>
    <row r="19" spans="1:10" ht="15">
      <c r="A19" s="1"/>
      <c r="B19" s="5">
        <v>6</v>
      </c>
      <c r="C19" s="19" t="s">
        <v>17</v>
      </c>
      <c r="D19" s="17">
        <v>5000</v>
      </c>
      <c r="E19" s="18">
        <v>15</v>
      </c>
      <c r="F19" s="18">
        <v>5</v>
      </c>
      <c r="G19" s="12">
        <f t="shared" si="0"/>
        <v>333.3333333333333</v>
      </c>
      <c r="H19" s="13">
        <f t="shared" si="1"/>
        <v>1.9333333333333333</v>
      </c>
      <c r="I19" s="12">
        <f t="shared" si="2"/>
        <v>9666.666666666666</v>
      </c>
      <c r="J19" s="1"/>
    </row>
    <row r="20" spans="1:10" ht="15">
      <c r="A20" s="1"/>
      <c r="B20" s="5">
        <v>7</v>
      </c>
      <c r="C20" s="19" t="s">
        <v>18</v>
      </c>
      <c r="D20" s="17">
        <v>1000</v>
      </c>
      <c r="E20" s="18">
        <v>10</v>
      </c>
      <c r="F20" s="18">
        <v>5</v>
      </c>
      <c r="G20" s="12">
        <f t="shared" si="0"/>
        <v>100</v>
      </c>
      <c r="H20" s="13">
        <f t="shared" si="1"/>
        <v>2.9</v>
      </c>
      <c r="I20" s="12">
        <f t="shared" si="2"/>
        <v>2900</v>
      </c>
      <c r="J20" s="1"/>
    </row>
    <row r="21" spans="1:10" ht="15">
      <c r="A21" s="1"/>
      <c r="B21" s="5">
        <v>8</v>
      </c>
      <c r="C21" s="19" t="s">
        <v>19</v>
      </c>
      <c r="D21" s="17">
        <v>2000</v>
      </c>
      <c r="E21" s="18">
        <v>5</v>
      </c>
      <c r="F21" s="18">
        <v>5</v>
      </c>
      <c r="G21" s="12">
        <f t="shared" si="0"/>
        <v>400</v>
      </c>
      <c r="H21" s="13">
        <f t="shared" si="1"/>
        <v>5.8</v>
      </c>
      <c r="I21" s="12">
        <f t="shared" si="2"/>
        <v>11600</v>
      </c>
      <c r="J21" s="1"/>
    </row>
    <row r="22" spans="1:10" ht="15">
      <c r="A22" s="1"/>
      <c r="B22" s="5">
        <v>9</v>
      </c>
      <c r="C22" s="19" t="s">
        <v>20</v>
      </c>
      <c r="D22" s="17">
        <v>1000</v>
      </c>
      <c r="E22" s="18">
        <v>15</v>
      </c>
      <c r="F22" s="18">
        <v>5</v>
      </c>
      <c r="G22" s="12">
        <f t="shared" si="0"/>
        <v>66.66666666666667</v>
      </c>
      <c r="H22" s="13">
        <f t="shared" si="1"/>
        <v>1.9333333333333333</v>
      </c>
      <c r="I22" s="12">
        <f t="shared" si="2"/>
        <v>1933.3333333333333</v>
      </c>
      <c r="J22" s="1"/>
    </row>
    <row r="23" spans="1:10" ht="15">
      <c r="A23" s="1"/>
      <c r="B23" s="5">
        <v>10</v>
      </c>
      <c r="C23" s="19" t="s">
        <v>21</v>
      </c>
      <c r="D23" s="17">
        <v>500</v>
      </c>
      <c r="E23" s="18">
        <v>5</v>
      </c>
      <c r="F23" s="18">
        <v>2</v>
      </c>
      <c r="G23" s="12">
        <f t="shared" si="0"/>
        <v>100</v>
      </c>
      <c r="H23" s="13">
        <f t="shared" si="1"/>
        <v>5.2</v>
      </c>
      <c r="I23" s="12">
        <f t="shared" si="2"/>
        <v>2600</v>
      </c>
      <c r="J23" s="1"/>
    </row>
    <row r="24" spans="1:10" ht="15">
      <c r="A24" s="1"/>
      <c r="B24" s="5">
        <v>11</v>
      </c>
      <c r="C24" s="19" t="s">
        <v>22</v>
      </c>
      <c r="D24" s="17">
        <v>799</v>
      </c>
      <c r="E24" s="18">
        <v>20</v>
      </c>
      <c r="F24" s="18">
        <v>10</v>
      </c>
      <c r="G24" s="12">
        <f t="shared" si="0"/>
        <v>39.95</v>
      </c>
      <c r="H24" s="13">
        <f t="shared" si="1"/>
        <v>1.7</v>
      </c>
      <c r="I24" s="12">
        <f t="shared" si="2"/>
        <v>1358.3</v>
      </c>
      <c r="J24" s="1"/>
    </row>
    <row r="25" spans="1:10" ht="15">
      <c r="A25" s="1"/>
      <c r="B25" s="5">
        <v>12</v>
      </c>
      <c r="C25" s="19" t="s">
        <v>23</v>
      </c>
      <c r="D25" s="17">
        <v>900</v>
      </c>
      <c r="E25" s="18">
        <v>10</v>
      </c>
      <c r="F25" s="18">
        <v>5</v>
      </c>
      <c r="G25" s="12">
        <f t="shared" si="0"/>
        <v>90</v>
      </c>
      <c r="H25" s="13">
        <f t="shared" si="1"/>
        <v>2.9</v>
      </c>
      <c r="I25" s="12">
        <f t="shared" si="2"/>
        <v>2610</v>
      </c>
      <c r="J25" s="1"/>
    </row>
    <row r="26" spans="1:10" ht="15">
      <c r="A26" s="1"/>
      <c r="B26" s="5">
        <v>13</v>
      </c>
      <c r="C26" s="19" t="s">
        <v>24</v>
      </c>
      <c r="D26" s="17">
        <v>400</v>
      </c>
      <c r="E26" s="18">
        <v>15</v>
      </c>
      <c r="F26" s="18">
        <v>5</v>
      </c>
      <c r="G26" s="12">
        <f t="shared" si="0"/>
        <v>26.666666666666668</v>
      </c>
      <c r="H26" s="13">
        <f t="shared" si="1"/>
        <v>1.9333333333333333</v>
      </c>
      <c r="I26" s="12">
        <f t="shared" si="2"/>
        <v>773.3333333333334</v>
      </c>
      <c r="J26" s="1"/>
    </row>
    <row r="27" spans="1:10" ht="15">
      <c r="A27" s="1"/>
      <c r="B27" s="5">
        <v>14</v>
      </c>
      <c r="C27" s="19" t="s">
        <v>25</v>
      </c>
      <c r="D27" s="17">
        <v>1000</v>
      </c>
      <c r="E27" s="18">
        <v>20</v>
      </c>
      <c r="F27" s="18">
        <v>5</v>
      </c>
      <c r="G27" s="12">
        <f t="shared" si="0"/>
        <v>50</v>
      </c>
      <c r="H27" s="13">
        <f t="shared" si="1"/>
        <v>1.45</v>
      </c>
      <c r="I27" s="12">
        <f t="shared" si="2"/>
        <v>1450</v>
      </c>
      <c r="J27" s="1"/>
    </row>
    <row r="28" spans="1:10" ht="15">
      <c r="A28" s="1"/>
      <c r="B28" s="5">
        <v>15</v>
      </c>
      <c r="C28" s="19" t="s">
        <v>26</v>
      </c>
      <c r="D28" s="17">
        <v>500</v>
      </c>
      <c r="E28" s="18">
        <v>15</v>
      </c>
      <c r="F28" s="18">
        <v>10</v>
      </c>
      <c r="G28" s="12">
        <f t="shared" si="0"/>
        <v>33.333333333333336</v>
      </c>
      <c r="H28" s="13">
        <f t="shared" si="1"/>
        <v>2.2666666666666666</v>
      </c>
      <c r="I28" s="12">
        <f t="shared" si="2"/>
        <v>1133.3333333333333</v>
      </c>
      <c r="J28" s="1"/>
    </row>
    <row r="29" spans="1:10" ht="15">
      <c r="A29" s="1"/>
      <c r="B29" s="5">
        <v>16</v>
      </c>
      <c r="C29" s="19" t="s">
        <v>27</v>
      </c>
      <c r="D29" s="17">
        <v>400</v>
      </c>
      <c r="E29" s="18">
        <v>15</v>
      </c>
      <c r="F29" s="18">
        <v>10</v>
      </c>
      <c r="G29" s="12">
        <f t="shared" si="0"/>
        <v>26.666666666666668</v>
      </c>
      <c r="H29" s="13">
        <f t="shared" si="1"/>
        <v>2.2666666666666666</v>
      </c>
      <c r="I29" s="12">
        <f t="shared" si="2"/>
        <v>906.6666666666666</v>
      </c>
      <c r="J29" s="1"/>
    </row>
    <row r="30" spans="1:10" ht="15">
      <c r="A30" s="1"/>
      <c r="B30" s="5">
        <v>17</v>
      </c>
      <c r="C30" s="19" t="s">
        <v>28</v>
      </c>
      <c r="D30" s="17">
        <v>800</v>
      </c>
      <c r="E30" s="18">
        <v>10</v>
      </c>
      <c r="F30" s="18">
        <v>5</v>
      </c>
      <c r="G30" s="12">
        <f t="shared" si="0"/>
        <v>80</v>
      </c>
      <c r="H30" s="13">
        <f t="shared" si="1"/>
        <v>2.9</v>
      </c>
      <c r="I30" s="12">
        <f t="shared" si="2"/>
        <v>2320</v>
      </c>
      <c r="J30" s="1"/>
    </row>
    <row r="31" spans="1:10" ht="15">
      <c r="A31" s="1"/>
      <c r="B31" s="5">
        <v>18</v>
      </c>
      <c r="C31" s="19" t="s">
        <v>34</v>
      </c>
      <c r="D31" s="17">
        <v>2000</v>
      </c>
      <c r="E31" s="18">
        <v>15</v>
      </c>
      <c r="F31" s="18">
        <v>2</v>
      </c>
      <c r="G31" s="12">
        <f t="shared" si="0"/>
        <v>133.33333333333334</v>
      </c>
      <c r="H31" s="13">
        <f t="shared" si="1"/>
        <v>1.7333333333333334</v>
      </c>
      <c r="I31" s="12">
        <f t="shared" si="2"/>
        <v>3466.666666666667</v>
      </c>
      <c r="J31" s="1"/>
    </row>
    <row r="32" spans="1:10" ht="15">
      <c r="A32" s="1"/>
      <c r="B32" s="1"/>
      <c r="C32" s="1"/>
      <c r="D32" s="1"/>
      <c r="E32" s="1"/>
      <c r="F32" s="15" t="s">
        <v>30</v>
      </c>
      <c r="G32" s="12">
        <f>SUM(G14:G31)</f>
        <v>4840.664285714286</v>
      </c>
      <c r="H32" s="14" t="s">
        <v>31</v>
      </c>
      <c r="I32" s="12">
        <f>SUM(I14:I31)</f>
        <v>129946.87142857144</v>
      </c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21" t="s">
        <v>38</v>
      </c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21" t="s">
        <v>42</v>
      </c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21" t="s">
        <v>32</v>
      </c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21" t="s">
        <v>41</v>
      </c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21" t="s">
        <v>40</v>
      </c>
      <c r="C38" s="1"/>
      <c r="D38" s="1"/>
      <c r="E38" s="1"/>
      <c r="F38" s="1"/>
      <c r="G38" s="1"/>
      <c r="H38" s="1"/>
      <c r="I38" s="1"/>
      <c r="J38" s="1"/>
    </row>
    <row r="49" ht="15">
      <c r="B49" s="25" t="s">
        <v>44</v>
      </c>
    </row>
    <row r="51" ht="15">
      <c r="B51" t="s">
        <v>45</v>
      </c>
    </row>
  </sheetData>
  <sheetProtection password="EA69" sheet="1" objects="1" scenarios="1"/>
  <dataValidations count="1">
    <dataValidation type="decimal" operator="greaterThanOrEqual" allowBlank="1" showInputMessage="1" showErrorMessage="1" error="You must enter a number here." sqref="D14:F31">
      <formula1>0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  <oleObjects>
    <oleObject progId="Word.Document.8" shapeId="327104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Henry</cp:lastModifiedBy>
  <dcterms:created xsi:type="dcterms:W3CDTF">2013-01-29T15:12:22Z</dcterms:created>
  <dcterms:modified xsi:type="dcterms:W3CDTF">2015-01-19T21:43:20Z</dcterms:modified>
  <cp:category/>
  <cp:version/>
  <cp:contentType/>
  <cp:contentStatus/>
</cp:coreProperties>
</file>